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21-22" sheetId="1" r:id="rId1"/>
  </sheets>
  <definedNames>
    <definedName name="_xlnm.Print_Titles" localSheetId="0">'прил.№ 5  Доходы на 2021-22'!$11:$11</definedName>
    <definedName name="_xlnm.Print_Area" localSheetId="0">'прил.№ 5  Доходы на 2021-22'!$A$1:$D$81</definedName>
  </definedNames>
  <calcPr fullCalcOnLoad="1"/>
</workbook>
</file>

<file path=xl/sharedStrings.xml><?xml version="1.0" encoding="utf-8"?>
<sst xmlns="http://schemas.openxmlformats.org/spreadsheetml/2006/main" count="135" uniqueCount="135">
  <si>
    <t>Наименование доходов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</si>
  <si>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</si>
  <si>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</si>
  <si>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</si>
  <si>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</si>
  <si>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</si>
  <si>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</si>
  <si>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</si>
  <si>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</si>
  <si>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</si>
  <si>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</si>
  <si>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</si>
  <si>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</si>
  <si>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</si>
  <si>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</si>
  <si>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</si>
  <si>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</si>
  <si>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</si>
  <si>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</si>
  <si>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</si>
  <si>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</si>
  <si>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</si>
  <si>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</si>
  <si>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2000000000 0000 000</t>
  </si>
  <si>
    <t>2020000000 0000 000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</si>
  <si>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</si>
  <si>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</si>
  <si>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</si>
  <si>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</si>
  <si>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</si>
  <si>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>1140200000 0000 000</t>
  </si>
  <si>
    <t>Код бюджетной классификации РФ</t>
  </si>
  <si>
    <t>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</si>
  <si>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</si>
  <si>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1162100000 0000 140</t>
  </si>
  <si>
    <t>1050200002 0000 110</t>
  </si>
  <si>
    <t>1050300001 0000 110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</si>
  <si>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</si>
  <si>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1130100000 0000 130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</si>
  <si>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</si>
  <si>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</si>
  <si>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</si>
  <si>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</si>
  <si>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</si>
  <si>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</si>
  <si>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</si>
  <si>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</si>
  <si>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</si>
  <si>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</si>
  <si>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>1050400002 0000 110</t>
  </si>
  <si>
    <t>Прочие межбюджетные трансферты, передаваемые бюджетам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</si>
  <si>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</si>
  <si>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</si>
  <si>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</si>
  <si>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</si>
  <si>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</t>
  </si>
  <si>
    <t>Сумма,  тыс. рублей</t>
  </si>
  <si>
    <t>1110904000 0000 120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</si>
  <si>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</si>
  <si>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</si>
  <si>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</si>
  <si>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2023999800 0000 150</t>
  </si>
  <si>
    <t>2022021600 0000 150</t>
  </si>
  <si>
    <t>2021500105 0000 150</t>
  </si>
  <si>
    <t>2021000000 0000 150</t>
  </si>
  <si>
    <t>2022000000 0000 150</t>
  </si>
  <si>
    <t>2022999900 0000 150</t>
  </si>
  <si>
    <t>2023000000 0000 150</t>
  </si>
  <si>
    <t>2023511800 0000 150</t>
  </si>
  <si>
    <t>20235120000000150</t>
  </si>
  <si>
    <t>2023002400 0000 150</t>
  </si>
  <si>
    <t>2023508200 0000 150</t>
  </si>
  <si>
    <t>2023002900 0000 150</t>
  </si>
  <si>
    <t>2023999900 0000 150</t>
  </si>
  <si>
    <t>2024999900 0000 150</t>
  </si>
  <si>
    <t xml:space="preserve">   Приложение № 5</t>
  </si>
  <si>
    <t xml:space="preserve"> бюджета муниципального района на плановый период 2021-2022 годов</t>
  </si>
  <si>
    <t xml:space="preserve">         от  декабря  2019 года  №     </t>
  </si>
  <si>
    <t>Прочие неналоговые доходы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</si>
  <si>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</si>
  <si>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</si>
  <si>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</si>
  <si>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</si>
  <si>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</si>
  <si>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</si>
  <si>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</si>
  <si>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</si>
  <si>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</si>
  <si>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</si>
  <si>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</si>
  <si>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1160709005 0000 140</t>
  </si>
  <si>
    <t>1170000000 0000 000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</si>
  <si>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</si>
  <si>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</si>
  <si>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</si>
  <si>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</si>
  <si>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</si>
  <si>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местным бюджетам</t>
  </si>
  <si>
    <t>2024000000 0000 151</t>
  </si>
  <si>
    <t>Налоговые и неналоговые доходы</t>
  </si>
  <si>
    <t>Налоги на товары (работы, услуги),реализуемые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</si>
  <si>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</si>
  <si>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</si>
  <si>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компенсаций затрат государства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</si>
  <si>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</si>
  <si>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</si>
  <si>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</si>
  <si>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</si>
  <si>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</si>
  <si>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</si>
  <si>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</si>
  <si>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</si>
  <si>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</si>
  <si>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</si>
  <si>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</si>
  <si>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</si>
  <si>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</si>
  <si>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</si>
  <si>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</si>
  <si>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</si>
  <si>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</si>
  <si>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</si>
  <si>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</si>
  <si>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</si>
  <si>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</si>
  <si>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</si>
  <si>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</si>
  <si>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</si>
  <si>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</si>
  <si>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</si>
  <si>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</si>
  <si>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</si>
  <si>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</si>
  <si>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субвенции</t>
  </si>
  <si>
    <t>Иные межбюджетные трансферты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</si>
</sst>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(* #,##0_);_(* \(#,##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49" fontId="5" fillId="0" borderId="13" xfId="0" applyNumberFormat="1" applyFont="1" applyFill="1" applyBorder="1" applyAlignment="1">
      <alignment horizontal="center" vertical="center" shrinkToFit="1"/>
    </xf>
    <xf numFmtId="188" fontId="5" fillId="0" borderId="13" xfId="59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justify" vertical="top" wrapText="1"/>
    </xf>
    <xf numFmtId="49" fontId="5" fillId="0" borderId="15" xfId="0" applyNumberFormat="1" applyFont="1" applyFill="1" applyBorder="1" applyAlignment="1">
      <alignment horizontal="center" vertical="center" shrinkToFit="1"/>
    </xf>
    <xf numFmtId="188" fontId="5" fillId="0" borderId="15" xfId="59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center" shrinkToFit="1"/>
    </xf>
    <xf numFmtId="197" fontId="5" fillId="0" borderId="11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justify" vertical="top" wrapText="1"/>
    </xf>
    <xf numFmtId="49" fontId="5" fillId="33" borderId="18" xfId="0" applyNumberFormat="1" applyFont="1" applyFill="1" applyBorder="1" applyAlignment="1">
      <alignment horizontal="center" vertical="center" shrinkToFit="1"/>
    </xf>
    <xf numFmtId="188" fontId="5" fillId="33" borderId="18" xfId="59" applyNumberFormat="1" applyFont="1" applyFill="1" applyBorder="1" applyAlignment="1">
      <alignment vertical="center"/>
    </xf>
    <xf numFmtId="188" fontId="5" fillId="33" borderId="19" xfId="59" applyNumberFormat="1" applyFont="1" applyFill="1" applyBorder="1" applyAlignment="1">
      <alignment vertical="center"/>
    </xf>
    <xf numFmtId="0" fontId="5" fillId="0" borderId="11" xfId="52" applyNumberFormat="1" applyFont="1" applyFill="1" applyBorder="1" applyAlignment="1">
      <alignment horizontal="justify" vertical="top" wrapText="1"/>
      <protection/>
    </xf>
    <xf numFmtId="49" fontId="5" fillId="33" borderId="11" xfId="0" applyNumberFormat="1" applyFont="1" applyFill="1" applyBorder="1" applyAlignment="1">
      <alignment horizontal="center" vertical="center" shrinkToFit="1"/>
    </xf>
    <xf numFmtId="188" fontId="5" fillId="33" borderId="11" xfId="59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horizontal="justify" vertical="top" wrapText="1"/>
    </xf>
    <xf numFmtId="49" fontId="5" fillId="33" borderId="21" xfId="0" applyNumberFormat="1" applyFont="1" applyFill="1" applyBorder="1" applyAlignment="1">
      <alignment horizontal="center" vertical="center" shrinkToFit="1"/>
    </xf>
    <xf numFmtId="188" fontId="5" fillId="33" borderId="21" xfId="59" applyNumberFormat="1" applyFont="1" applyFill="1" applyBorder="1" applyAlignment="1">
      <alignment vertical="center"/>
    </xf>
    <xf numFmtId="188" fontId="5" fillId="34" borderId="21" xfId="59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 shrinkToFit="1"/>
    </xf>
    <xf numFmtId="188" fontId="5" fillId="33" borderId="13" xfId="59" applyNumberFormat="1" applyFont="1" applyFill="1" applyBorder="1" applyAlignment="1">
      <alignment vertical="center"/>
    </xf>
    <xf numFmtId="188" fontId="5" fillId="34" borderId="13" xfId="59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justify" vertical="top" wrapText="1"/>
    </xf>
    <xf numFmtId="49" fontId="5" fillId="33" borderId="17" xfId="0" applyNumberFormat="1" applyFont="1" applyFill="1" applyBorder="1" applyAlignment="1">
      <alignment horizontal="center" shrinkToFit="1"/>
    </xf>
    <xf numFmtId="188" fontId="5" fillId="33" borderId="17" xfId="59" applyNumberFormat="1" applyFont="1" applyFill="1" applyBorder="1" applyAlignment="1">
      <alignment vertical="center"/>
    </xf>
    <xf numFmtId="188" fontId="5" fillId="34" borderId="17" xfId="5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horizontal="justify" vertical="top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9" xfId="0" applyNumberFormat="1" applyFont="1" applyFill="1" applyBorder="1" applyAlignment="1">
      <alignment horizontal="center" vertical="center" shrinkToFit="1"/>
    </xf>
    <xf numFmtId="188" fontId="5" fillId="0" borderId="19" xfId="59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justify" vertical="top" wrapText="1"/>
    </xf>
    <xf numFmtId="49" fontId="5" fillId="0" borderId="21" xfId="0" applyNumberFormat="1" applyFont="1" applyFill="1" applyBorder="1" applyAlignment="1">
      <alignment horizontal="center" vertical="center" shrinkToFit="1"/>
    </xf>
    <xf numFmtId="188" fontId="5" fillId="0" borderId="21" xfId="59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188" fontId="5" fillId="0" borderId="12" xfId="59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justify" vertical="top" wrapText="1"/>
    </xf>
    <xf numFmtId="49" fontId="5" fillId="0" borderId="18" xfId="0" applyNumberFormat="1" applyFont="1" applyFill="1" applyBorder="1" applyAlignment="1">
      <alignment horizontal="center" vertical="center" shrinkToFit="1"/>
    </xf>
    <xf numFmtId="188" fontId="5" fillId="0" borderId="18" xfId="59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shrinkToFit="1"/>
    </xf>
    <xf numFmtId="188" fontId="5" fillId="0" borderId="13" xfId="59" applyNumberFormat="1" applyFont="1" applyFill="1" applyBorder="1" applyAlignment="1">
      <alignment/>
    </xf>
    <xf numFmtId="188" fontId="5" fillId="0" borderId="11" xfId="59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horizontal="justify" vertical="center"/>
    </xf>
    <xf numFmtId="49" fontId="5" fillId="0" borderId="16" xfId="0" applyNumberFormat="1" applyFont="1" applyFill="1" applyBorder="1" applyAlignment="1">
      <alignment horizontal="center" shrinkToFit="1"/>
    </xf>
    <xf numFmtId="0" fontId="43" fillId="0" borderId="11" xfId="0" applyFont="1" applyFill="1" applyBorder="1" applyAlignment="1">
      <alignment horizontal="justify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top" wrapText="1"/>
    </xf>
    <xf numFmtId="49" fontId="5" fillId="0" borderId="26" xfId="0" applyNumberFormat="1" applyFont="1" applyFill="1" applyBorder="1" applyAlignment="1">
      <alignment horizontal="center" vertical="center" shrinkToFit="1"/>
    </xf>
    <xf numFmtId="188" fontId="5" fillId="0" borderId="27" xfId="59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justify" vertical="center" wrapText="1"/>
    </xf>
    <xf numFmtId="49" fontId="5" fillId="33" borderId="27" xfId="0" applyNumberFormat="1" applyFont="1" applyFill="1" applyBorder="1" applyAlignment="1">
      <alignment horizontal="center" vertical="center" shrinkToFit="1"/>
    </xf>
    <xf numFmtId="188" fontId="5" fillId="33" borderId="27" xfId="59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justify" vertical="top" wrapText="1"/>
    </xf>
    <xf numFmtId="49" fontId="5" fillId="33" borderId="19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188" fontId="5" fillId="34" borderId="11" xfId="59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horizontal="left" vertical="top" wrapText="1"/>
    </xf>
    <xf numFmtId="49" fontId="5" fillId="33" borderId="28" xfId="0" applyNumberFormat="1" applyFont="1" applyFill="1" applyBorder="1" applyAlignment="1">
      <alignment horizontal="center" vertical="center"/>
    </xf>
    <xf numFmtId="194" fontId="5" fillId="33" borderId="28" xfId="59" applyNumberFormat="1" applyFont="1" applyFill="1" applyBorder="1" applyAlignment="1">
      <alignment vertical="center"/>
    </xf>
    <xf numFmtId="194" fontId="5" fillId="34" borderId="28" xfId="59" applyNumberFormat="1" applyFont="1" applyFill="1" applyBorder="1" applyAlignment="1">
      <alignment vertical="center"/>
    </xf>
    <xf numFmtId="0" fontId="5" fillId="33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88" fontId="5" fillId="0" borderId="10" xfId="59" applyNumberFormat="1" applyFont="1" applyFill="1" applyBorder="1" applyAlignment="1">
      <alignment horizontal="center" vertical="top" wrapText="1"/>
    </xf>
    <xf numFmtId="188" fontId="5" fillId="0" borderId="19" xfId="59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5.140625" style="3" customWidth="1"/>
    <col min="4" max="4" width="15.8515625" style="3" customWidth="1"/>
    <col min="5" max="6" width="9.140625" style="1" customWidth="1"/>
    <col min="7" max="7" width="24.8515625" style="1" customWidth="1"/>
    <col min="8" max="16384" width="9.140625" style="1" customWidth="1"/>
  </cols>
  <sheetData>
    <row r="1" spans="1:4" s="4" customFormat="1" ht="15.75">
      <c r="A1" s="13"/>
      <c r="B1" s="14"/>
      <c r="C1" s="14" t="s">
        <v>55</v>
      </c>
      <c r="D1" s="14" t="s">
        <v>75</v>
      </c>
    </row>
    <row r="2" spans="1:4" s="4" customFormat="1" ht="15.75">
      <c r="A2" s="15"/>
      <c r="B2" s="90" t="s">
        <v>2</v>
      </c>
      <c r="C2" s="90"/>
      <c r="D2" s="90"/>
    </row>
    <row r="3" spans="1:4" s="4" customFormat="1" ht="15.75">
      <c r="A3" s="15"/>
      <c r="B3" s="90" t="s">
        <v>3</v>
      </c>
      <c r="C3" s="90"/>
      <c r="D3" s="90"/>
    </row>
    <row r="4" spans="1:4" s="4" customFormat="1" ht="15.75">
      <c r="A4" s="15"/>
      <c r="B4" s="90" t="s">
        <v>77</v>
      </c>
      <c r="C4" s="90"/>
      <c r="D4" s="90"/>
    </row>
    <row r="5" spans="1:4" s="4" customFormat="1" ht="15.75">
      <c r="A5" s="15"/>
      <c r="B5" s="14"/>
      <c r="C5" s="14"/>
      <c r="D5" s="14"/>
    </row>
    <row r="6" spans="1:4" s="4" customFormat="1" ht="7.5" customHeight="1">
      <c r="A6" s="16"/>
      <c r="B6" s="13"/>
      <c r="C6" s="13"/>
      <c r="D6" s="13"/>
    </row>
    <row r="7" spans="1:4" s="4" customFormat="1" ht="15.75">
      <c r="A7" s="88" t="s">
        <v>1</v>
      </c>
      <c r="B7" s="88"/>
      <c r="C7" s="88"/>
      <c r="D7" s="15"/>
    </row>
    <row r="8" spans="1:4" s="4" customFormat="1" ht="15" customHeight="1">
      <c r="A8" s="89" t="s">
        <v>76</v>
      </c>
      <c r="B8" s="89"/>
      <c r="C8" s="89"/>
      <c r="D8" s="15"/>
    </row>
    <row r="9" spans="1:4" s="4" customFormat="1" ht="15" customHeight="1">
      <c r="A9" s="12"/>
      <c r="B9" s="12"/>
      <c r="C9" s="12"/>
      <c r="D9" s="15"/>
    </row>
    <row r="10" spans="1:4" s="4" customFormat="1" ht="10.5" customHeight="1">
      <c r="A10" s="52"/>
      <c r="B10" s="52"/>
      <c r="C10" s="52"/>
      <c r="D10" s="52"/>
    </row>
    <row r="11" spans="1:4" s="5" customFormat="1" ht="29.25" customHeight="1">
      <c r="A11" s="93" t="s">
        <v>0</v>
      </c>
      <c r="B11" s="95" t="s">
        <v>31</v>
      </c>
      <c r="C11" s="91" t="s">
        <v>56</v>
      </c>
      <c r="D11" s="92"/>
    </row>
    <row r="12" spans="1:4" s="5" customFormat="1" ht="29.25" customHeight="1">
      <c r="A12" s="94"/>
      <c r="B12" s="96"/>
      <c r="C12" s="17">
        <v>2021</v>
      </c>
      <c r="D12" s="18">
        <v>2022</v>
      </c>
    </row>
    <row r="13" spans="1:4" s="6" customFormat="1" ht="22.5" customHeight="1">
      <c r="A13" s="53" t="s">
        <v>99</v>
      </c>
      <c r="B13" s="54" t="s">
        <v>4</v>
      </c>
      <c r="C13" s="55">
        <f>SUM(C14+C16+C18+C22+C25+C31+C33+C35+C40+C50)</f>
        <v>219910.50000000003</v>
      </c>
      <c r="D13" s="55">
        <f>SUM(D14+D16+D18+D22+D25+D31+D33+D35+D40+D50)</f>
        <v>218016</v>
      </c>
    </row>
    <row r="14" spans="1:4" s="5" customFormat="1" ht="15.75">
      <c r="A14" s="56" t="s">
        <v>106</v>
      </c>
      <c r="B14" s="57" t="s">
        <v>5</v>
      </c>
      <c r="C14" s="58">
        <f>SUM(C15)</f>
        <v>181248.9</v>
      </c>
      <c r="D14" s="58">
        <f>SUM(D15)</f>
        <v>185129.3</v>
      </c>
    </row>
    <row r="15" spans="1:4" s="5" customFormat="1" ht="15" customHeight="1">
      <c r="A15" s="19" t="s">
        <v>107</v>
      </c>
      <c r="B15" s="20" t="s">
        <v>6</v>
      </c>
      <c r="C15" s="21">
        <v>181248.9</v>
      </c>
      <c r="D15" s="21">
        <v>185129.3</v>
      </c>
    </row>
    <row r="16" spans="1:4" s="5" customFormat="1" ht="15" customHeight="1">
      <c r="A16" s="19" t="s">
        <v>100</v>
      </c>
      <c r="B16" s="20" t="s">
        <v>51</v>
      </c>
      <c r="C16" s="21">
        <f>C17</f>
        <v>9610.7</v>
      </c>
      <c r="D16" s="21">
        <f>D17</f>
        <v>9610.7</v>
      </c>
    </row>
    <row r="17" spans="1:4" s="5" customFormat="1" ht="15" customHeight="1">
      <c r="A17" s="19" t="s">
        <v>52</v>
      </c>
      <c r="B17" s="20" t="s">
        <v>53</v>
      </c>
      <c r="C17" s="21">
        <v>9610.7</v>
      </c>
      <c r="D17" s="21">
        <v>9610.7</v>
      </c>
    </row>
    <row r="18" spans="1:4" s="5" customFormat="1" ht="15.75">
      <c r="A18" s="19" t="s">
        <v>108</v>
      </c>
      <c r="B18" s="20" t="s">
        <v>7</v>
      </c>
      <c r="C18" s="21">
        <f>SUM(C19+C20+C21)</f>
        <v>6220.5</v>
      </c>
      <c r="D18" s="21">
        <f>SUM(D19+D20+D21)</f>
        <v>345.5</v>
      </c>
    </row>
    <row r="19" spans="1:4" s="5" customFormat="1" ht="17.25" customHeight="1">
      <c r="A19" s="19" t="s">
        <v>109</v>
      </c>
      <c r="B19" s="20" t="s">
        <v>35</v>
      </c>
      <c r="C19" s="21">
        <v>5875</v>
      </c>
      <c r="D19" s="21">
        <v>0</v>
      </c>
    </row>
    <row r="20" spans="1:4" s="5" customFormat="1" ht="15" customHeight="1">
      <c r="A20" s="19" t="s">
        <v>110</v>
      </c>
      <c r="B20" s="20" t="s">
        <v>36</v>
      </c>
      <c r="C20" s="21">
        <v>79.5</v>
      </c>
      <c r="D20" s="21">
        <v>79.5</v>
      </c>
    </row>
    <row r="21" spans="1:4" s="6" customFormat="1" ht="16.5" customHeight="1">
      <c r="A21" s="19" t="s">
        <v>111</v>
      </c>
      <c r="B21" s="20" t="s">
        <v>49</v>
      </c>
      <c r="C21" s="21">
        <v>266</v>
      </c>
      <c r="D21" s="21">
        <v>266</v>
      </c>
    </row>
    <row r="22" spans="1:4" s="5" customFormat="1" ht="15.75">
      <c r="A22" s="19" t="s">
        <v>101</v>
      </c>
      <c r="B22" s="20" t="s">
        <v>8</v>
      </c>
      <c r="C22" s="21">
        <f>SUM(C23+C24)</f>
        <v>8205</v>
      </c>
      <c r="D22" s="21">
        <f>SUM(D23+D24)</f>
        <v>8595</v>
      </c>
    </row>
    <row r="23" spans="1:4" s="7" customFormat="1" ht="28.5" customHeight="1">
      <c r="A23" s="19" t="s">
        <v>112</v>
      </c>
      <c r="B23" s="59" t="s">
        <v>9</v>
      </c>
      <c r="C23" s="60">
        <v>7770</v>
      </c>
      <c r="D23" s="60">
        <v>8160</v>
      </c>
    </row>
    <row r="24" spans="1:4" s="7" customFormat="1" ht="34.5" customHeight="1">
      <c r="A24" s="19" t="s">
        <v>113</v>
      </c>
      <c r="B24" s="59" t="s">
        <v>10</v>
      </c>
      <c r="C24" s="60">
        <v>435</v>
      </c>
      <c r="D24" s="60">
        <v>435</v>
      </c>
    </row>
    <row r="25" spans="1:4" s="5" customFormat="1" ht="34.5" customHeight="1">
      <c r="A25" s="19" t="s">
        <v>102</v>
      </c>
      <c r="B25" s="20" t="s">
        <v>11</v>
      </c>
      <c r="C25" s="21">
        <f>SUM(C26+C30)</f>
        <v>10751.2</v>
      </c>
      <c r="D25" s="21">
        <f>SUM(D26+D30)</f>
        <v>10752.2</v>
      </c>
    </row>
    <row r="26" spans="1:4" s="7" customFormat="1" ht="53.25" customHeight="1">
      <c r="A26" s="19" t="s">
        <v>114</v>
      </c>
      <c r="B26" s="20" t="s">
        <v>12</v>
      </c>
      <c r="C26" s="21">
        <f>SUM(C27+C28+C29)</f>
        <v>8951.2</v>
      </c>
      <c r="D26" s="21">
        <f>SUM(D27+D28+D29)</f>
        <v>8952.2</v>
      </c>
    </row>
    <row r="27" spans="1:4" s="5" customFormat="1" ht="61.5" customHeight="1">
      <c r="A27" s="19" t="s">
        <v>115</v>
      </c>
      <c r="B27" s="20" t="s">
        <v>13</v>
      </c>
      <c r="C27" s="21">
        <v>7341.2</v>
      </c>
      <c r="D27" s="21">
        <f>2900+4437.2</f>
        <v>7337.2</v>
      </c>
    </row>
    <row r="28" spans="1:4" s="5" customFormat="1" ht="52.5" customHeight="1">
      <c r="A28" s="19" t="s">
        <v>116</v>
      </c>
      <c r="B28" s="20" t="s">
        <v>14</v>
      </c>
      <c r="C28" s="21">
        <v>210</v>
      </c>
      <c r="D28" s="21">
        <v>215</v>
      </c>
    </row>
    <row r="29" spans="1:4" s="5" customFormat="1" ht="52.5" customHeight="1">
      <c r="A29" s="22" t="s">
        <v>117</v>
      </c>
      <c r="B29" s="23" t="s">
        <v>15</v>
      </c>
      <c r="C29" s="24">
        <v>1400</v>
      </c>
      <c r="D29" s="24">
        <v>1400</v>
      </c>
    </row>
    <row r="30" spans="1:4" s="5" customFormat="1" ht="52.5" customHeight="1">
      <c r="A30" s="25" t="s">
        <v>60</v>
      </c>
      <c r="B30" s="26" t="s">
        <v>57</v>
      </c>
      <c r="C30" s="27">
        <v>1800</v>
      </c>
      <c r="D30" s="27">
        <v>1800</v>
      </c>
    </row>
    <row r="31" spans="1:4" s="5" customFormat="1" ht="15.75">
      <c r="A31" s="61" t="s">
        <v>118</v>
      </c>
      <c r="B31" s="62" t="s">
        <v>16</v>
      </c>
      <c r="C31" s="63">
        <f>SUM(C32)</f>
        <v>792</v>
      </c>
      <c r="D31" s="63">
        <f>SUM(D32)</f>
        <v>792</v>
      </c>
    </row>
    <row r="32" spans="1:4" s="5" customFormat="1" ht="15.75" customHeight="1">
      <c r="A32" s="19" t="s">
        <v>119</v>
      </c>
      <c r="B32" s="20" t="s">
        <v>17</v>
      </c>
      <c r="C32" s="21">
        <v>792</v>
      </c>
      <c r="D32" s="21">
        <v>792</v>
      </c>
    </row>
    <row r="33" spans="1:4" s="5" customFormat="1" ht="33.75" customHeight="1">
      <c r="A33" s="19" t="s">
        <v>103</v>
      </c>
      <c r="B33" s="20" t="s">
        <v>18</v>
      </c>
      <c r="C33" s="21">
        <f>SUM(C34:C34)</f>
        <v>0</v>
      </c>
      <c r="D33" s="21">
        <f>SUM(D34:D34)</f>
        <v>0</v>
      </c>
    </row>
    <row r="34" spans="1:4" s="7" customFormat="1" ht="15" customHeight="1">
      <c r="A34" s="19" t="s">
        <v>120</v>
      </c>
      <c r="B34" s="20" t="s">
        <v>38</v>
      </c>
      <c r="C34" s="21">
        <v>0</v>
      </c>
      <c r="D34" s="21">
        <v>0</v>
      </c>
    </row>
    <row r="35" spans="1:4" s="7" customFormat="1" ht="15" customHeight="1">
      <c r="A35" s="19" t="s">
        <v>121</v>
      </c>
      <c r="B35" s="20" t="s">
        <v>19</v>
      </c>
      <c r="C35" s="21">
        <f>SUM(C36+C37)</f>
        <v>1715.2</v>
      </c>
      <c r="D35" s="21">
        <f>SUM(D36+D37)</f>
        <v>1603.3</v>
      </c>
    </row>
    <row r="36" spans="1:4" s="7" customFormat="1" ht="53.25" customHeight="1">
      <c r="A36" s="19" t="s">
        <v>122</v>
      </c>
      <c r="B36" s="64" t="s">
        <v>30</v>
      </c>
      <c r="C36" s="65">
        <v>0</v>
      </c>
      <c r="D36" s="65">
        <v>0</v>
      </c>
    </row>
    <row r="37" spans="1:4" s="7" customFormat="1" ht="48" customHeight="1">
      <c r="A37" s="19" t="s">
        <v>123</v>
      </c>
      <c r="B37" s="20" t="s">
        <v>20</v>
      </c>
      <c r="C37" s="21">
        <f>SUM(C38+C39)</f>
        <v>1715.2</v>
      </c>
      <c r="D37" s="21">
        <f>SUM(D38+D39)</f>
        <v>1603.3</v>
      </c>
    </row>
    <row r="38" spans="1:4" s="5" customFormat="1" ht="33" customHeight="1">
      <c r="A38" s="19" t="s">
        <v>124</v>
      </c>
      <c r="B38" s="20" t="s">
        <v>21</v>
      </c>
      <c r="C38" s="21">
        <v>1315.2</v>
      </c>
      <c r="D38" s="21">
        <f>300+953.3</f>
        <v>1253.3</v>
      </c>
    </row>
    <row r="39" spans="1:7" s="5" customFormat="1" ht="48" customHeight="1">
      <c r="A39" s="19" t="s">
        <v>125</v>
      </c>
      <c r="B39" s="20" t="s">
        <v>29</v>
      </c>
      <c r="C39" s="21">
        <v>400</v>
      </c>
      <c r="D39" s="21">
        <v>350</v>
      </c>
      <c r="E39" s="11"/>
      <c r="F39" s="11"/>
      <c r="G39" s="11"/>
    </row>
    <row r="40" spans="1:4" s="6" customFormat="1" ht="15" customHeight="1">
      <c r="A40" s="19" t="s">
        <v>126</v>
      </c>
      <c r="B40" s="20" t="s">
        <v>22</v>
      </c>
      <c r="C40" s="24">
        <f>SUM(C41:C49)</f>
        <v>1316</v>
      </c>
      <c r="D40" s="24">
        <f>SUM(D41:D49)</f>
        <v>1137</v>
      </c>
    </row>
    <row r="41" spans="1:4" s="7" customFormat="1" ht="81" customHeight="1">
      <c r="A41" s="25" t="s">
        <v>79</v>
      </c>
      <c r="B41" s="26" t="s">
        <v>80</v>
      </c>
      <c r="C41" s="66">
        <v>32</v>
      </c>
      <c r="D41" s="66">
        <v>32</v>
      </c>
    </row>
    <row r="42" spans="1:4" s="7" customFormat="1" ht="38.25" customHeight="1" hidden="1">
      <c r="A42" s="19" t="s">
        <v>37</v>
      </c>
      <c r="B42" s="26" t="s">
        <v>32</v>
      </c>
      <c r="C42" s="66">
        <v>0</v>
      </c>
      <c r="D42" s="66">
        <v>0</v>
      </c>
    </row>
    <row r="43" spans="1:4" s="7" customFormat="1" ht="67.5" customHeight="1">
      <c r="A43" s="67" t="s">
        <v>83</v>
      </c>
      <c r="B43" s="20" t="s">
        <v>84</v>
      </c>
      <c r="C43" s="66">
        <v>32</v>
      </c>
      <c r="D43" s="66">
        <v>32</v>
      </c>
    </row>
    <row r="44" spans="1:4" s="7" customFormat="1" ht="27" customHeight="1" hidden="1">
      <c r="A44" s="19" t="s">
        <v>33</v>
      </c>
      <c r="B44" s="68" t="s">
        <v>34</v>
      </c>
      <c r="C44" s="66"/>
      <c r="D44" s="66"/>
    </row>
    <row r="45" spans="1:4" s="7" customFormat="1" ht="63.75" customHeight="1">
      <c r="A45" s="67" t="s">
        <v>85</v>
      </c>
      <c r="B45" s="20" t="s">
        <v>86</v>
      </c>
      <c r="C45" s="66">
        <v>30</v>
      </c>
      <c r="D45" s="66">
        <v>30</v>
      </c>
    </row>
    <row r="46" spans="1:4" s="7" customFormat="1" ht="66.75" customHeight="1">
      <c r="A46" s="67" t="s">
        <v>81</v>
      </c>
      <c r="B46" s="20" t="s">
        <v>82</v>
      </c>
      <c r="C46" s="66">
        <v>750</v>
      </c>
      <c r="D46" s="66">
        <v>750</v>
      </c>
    </row>
    <row r="47" spans="1:4" s="7" customFormat="1" ht="28.5" customHeight="1" hidden="1">
      <c r="A47" s="19" t="s">
        <v>58</v>
      </c>
      <c r="B47" s="68" t="s">
        <v>59</v>
      </c>
      <c r="C47" s="66">
        <v>0</v>
      </c>
      <c r="D47" s="66">
        <v>0</v>
      </c>
    </row>
    <row r="48" spans="1:4" s="7" customFormat="1" ht="63" customHeight="1">
      <c r="A48" s="69" t="s">
        <v>87</v>
      </c>
      <c r="B48" s="70" t="s">
        <v>88</v>
      </c>
      <c r="C48" s="66">
        <v>30</v>
      </c>
      <c r="D48" s="66">
        <v>30</v>
      </c>
    </row>
    <row r="49" spans="1:4" s="7" customFormat="1" ht="53.25" customHeight="1">
      <c r="A49" s="67" t="s">
        <v>89</v>
      </c>
      <c r="B49" s="20" t="s">
        <v>90</v>
      </c>
      <c r="C49" s="66">
        <v>442</v>
      </c>
      <c r="D49" s="66">
        <v>263</v>
      </c>
    </row>
    <row r="50" spans="1:4" s="7" customFormat="1" ht="18" customHeight="1">
      <c r="A50" s="71" t="s">
        <v>78</v>
      </c>
      <c r="B50" s="72" t="s">
        <v>91</v>
      </c>
      <c r="C50" s="66">
        <v>51</v>
      </c>
      <c r="D50" s="73">
        <v>51</v>
      </c>
    </row>
    <row r="51" spans="1:4" s="8" customFormat="1" ht="21.75" customHeight="1">
      <c r="A51" s="74" t="s">
        <v>127</v>
      </c>
      <c r="B51" s="75" t="s">
        <v>23</v>
      </c>
      <c r="C51" s="76">
        <f>C54</f>
        <v>878330.1</v>
      </c>
      <c r="D51" s="76">
        <f>D54</f>
        <v>1074669.4000000001</v>
      </c>
    </row>
    <row r="52" spans="1:4" s="8" customFormat="1" ht="15" customHeight="1" hidden="1">
      <c r="A52" s="77" t="s">
        <v>45</v>
      </c>
      <c r="B52" s="75" t="s">
        <v>47</v>
      </c>
      <c r="C52" s="76">
        <f>SUM(C53)</f>
        <v>0</v>
      </c>
      <c r="D52" s="76">
        <f>SUM(D53)</f>
        <v>0</v>
      </c>
    </row>
    <row r="53" spans="1:4" s="8" customFormat="1" ht="15" customHeight="1" hidden="1">
      <c r="A53" s="77" t="s">
        <v>46</v>
      </c>
      <c r="B53" s="75" t="s">
        <v>48</v>
      </c>
      <c r="C53" s="76"/>
      <c r="D53" s="76"/>
    </row>
    <row r="54" spans="1:4" s="7" customFormat="1" ht="32.25" customHeight="1">
      <c r="A54" s="35" t="s">
        <v>104</v>
      </c>
      <c r="B54" s="78" t="s">
        <v>24</v>
      </c>
      <c r="C54" s="31">
        <f>C55+C57+C60+C68</f>
        <v>878330.1</v>
      </c>
      <c r="D54" s="31">
        <f>D55+D57+D60+D68</f>
        <v>1074669.4000000001</v>
      </c>
    </row>
    <row r="55" spans="1:4" s="7" customFormat="1" ht="32.25" customHeight="1">
      <c r="A55" s="79" t="s">
        <v>128</v>
      </c>
      <c r="B55" s="78" t="s">
        <v>64</v>
      </c>
      <c r="C55" s="31">
        <f>C56</f>
        <v>94969.1</v>
      </c>
      <c r="D55" s="31">
        <f>D56</f>
        <v>100382.2</v>
      </c>
    </row>
    <row r="56" spans="1:4" s="7" customFormat="1" ht="34.5" customHeight="1">
      <c r="A56" s="28" t="s">
        <v>129</v>
      </c>
      <c r="B56" s="29" t="s">
        <v>63</v>
      </c>
      <c r="C56" s="30">
        <v>94969.1</v>
      </c>
      <c r="D56" s="31">
        <v>100382.2</v>
      </c>
    </row>
    <row r="57" spans="1:4" s="7" customFormat="1" ht="32.25" customHeight="1">
      <c r="A57" s="35" t="s">
        <v>130</v>
      </c>
      <c r="B57" s="78" t="s">
        <v>65</v>
      </c>
      <c r="C57" s="31">
        <f>SUM(C58:C59)</f>
        <v>91893</v>
      </c>
      <c r="D57" s="31">
        <f>SUM(D58:D59)</f>
        <v>251065.69999999998</v>
      </c>
    </row>
    <row r="58" spans="1:4" s="7" customFormat="1" ht="48.75" customHeight="1">
      <c r="A58" s="32" t="s">
        <v>92</v>
      </c>
      <c r="B58" s="33" t="s">
        <v>62</v>
      </c>
      <c r="C58" s="34">
        <v>8622.8</v>
      </c>
      <c r="D58" s="31">
        <v>8967.3</v>
      </c>
    </row>
    <row r="59" spans="1:4" s="7" customFormat="1" ht="22.5" customHeight="1">
      <c r="A59" s="35" t="s">
        <v>131</v>
      </c>
      <c r="B59" s="33" t="s">
        <v>66</v>
      </c>
      <c r="C59" s="34">
        <v>83270.2</v>
      </c>
      <c r="D59" s="31">
        <v>242098.4</v>
      </c>
    </row>
    <row r="60" spans="1:4" s="7" customFormat="1" ht="16.5" customHeight="1">
      <c r="A60" s="80" t="s">
        <v>132</v>
      </c>
      <c r="B60" s="33" t="s">
        <v>67</v>
      </c>
      <c r="C60" s="34">
        <f>SUM(C61:C67)</f>
        <v>691135.9</v>
      </c>
      <c r="D60" s="31">
        <f>SUM(D61:D67)</f>
        <v>722889.4</v>
      </c>
    </row>
    <row r="61" spans="1:4" s="7" customFormat="1" ht="34.5" customHeight="1">
      <c r="A61" s="36" t="s">
        <v>93</v>
      </c>
      <c r="B61" s="33" t="s">
        <v>68</v>
      </c>
      <c r="C61" s="34">
        <v>2860.7</v>
      </c>
      <c r="D61" s="31">
        <v>2931.4</v>
      </c>
    </row>
    <row r="62" spans="1:4" s="7" customFormat="1" ht="47.25" customHeight="1">
      <c r="A62" s="36" t="s">
        <v>94</v>
      </c>
      <c r="B62" s="33" t="s">
        <v>69</v>
      </c>
      <c r="C62" s="34">
        <v>11.2</v>
      </c>
      <c r="D62" s="31">
        <v>154.2</v>
      </c>
    </row>
    <row r="63" spans="1:4" s="7" customFormat="1" ht="30.75" customHeight="1">
      <c r="A63" s="36" t="s">
        <v>95</v>
      </c>
      <c r="B63" s="33" t="s">
        <v>70</v>
      </c>
      <c r="C63" s="34">
        <v>63327.4</v>
      </c>
      <c r="D63" s="31">
        <v>65322.6</v>
      </c>
    </row>
    <row r="64" spans="1:4" s="7" customFormat="1" ht="64.5" customHeight="1">
      <c r="A64" s="36" t="s">
        <v>54</v>
      </c>
      <c r="B64" s="37" t="s">
        <v>71</v>
      </c>
      <c r="C64" s="34">
        <v>6809.4</v>
      </c>
      <c r="D64" s="31">
        <v>6849.3</v>
      </c>
    </row>
    <row r="65" spans="1:4" s="7" customFormat="1" ht="63" customHeight="1">
      <c r="A65" s="36" t="s">
        <v>96</v>
      </c>
      <c r="B65" s="33" t="s">
        <v>72</v>
      </c>
      <c r="C65" s="34">
        <v>16810.2</v>
      </c>
      <c r="D65" s="31">
        <v>16472</v>
      </c>
    </row>
    <row r="66" spans="1:4" s="7" customFormat="1" ht="25.5" customHeight="1">
      <c r="A66" s="38" t="s">
        <v>97</v>
      </c>
      <c r="B66" s="33" t="s">
        <v>61</v>
      </c>
      <c r="C66" s="34">
        <v>6596.5</v>
      </c>
      <c r="D66" s="31">
        <v>6829.6</v>
      </c>
    </row>
    <row r="67" spans="1:4" s="7" customFormat="1" ht="21.75" customHeight="1">
      <c r="A67" s="35" t="s">
        <v>133</v>
      </c>
      <c r="B67" s="33" t="s">
        <v>73</v>
      </c>
      <c r="C67" s="34">
        <v>594720.5</v>
      </c>
      <c r="D67" s="31">
        <v>624330.3</v>
      </c>
    </row>
    <row r="68" spans="1:4" s="7" customFormat="1" ht="23.25" customHeight="1">
      <c r="A68" s="35" t="s">
        <v>134</v>
      </c>
      <c r="B68" s="33" t="s">
        <v>98</v>
      </c>
      <c r="C68" s="34">
        <f>SUM(C69:C69)</f>
        <v>332.1</v>
      </c>
      <c r="D68" s="31">
        <f>D69</f>
        <v>332.1</v>
      </c>
    </row>
    <row r="69" spans="1:4" s="7" customFormat="1" ht="21" customHeight="1">
      <c r="A69" s="35" t="s">
        <v>50</v>
      </c>
      <c r="B69" s="33" t="s">
        <v>74</v>
      </c>
      <c r="C69" s="34">
        <v>332.1</v>
      </c>
      <c r="D69" s="31">
        <v>332.1</v>
      </c>
    </row>
    <row r="70" spans="1:4" s="7" customFormat="1" ht="0.75" customHeight="1" hidden="1">
      <c r="A70" s="39"/>
      <c r="B70" s="40"/>
      <c r="C70" s="41"/>
      <c r="D70" s="42"/>
    </row>
    <row r="71" spans="1:4" s="7" customFormat="1" ht="18.75" customHeight="1" hidden="1">
      <c r="A71" s="36"/>
      <c r="B71" s="43"/>
      <c r="C71" s="44"/>
      <c r="D71" s="45"/>
    </row>
    <row r="72" spans="1:4" s="7" customFormat="1" ht="17.25" customHeight="1" hidden="1">
      <c r="A72" s="36"/>
      <c r="B72" s="43"/>
      <c r="C72" s="44"/>
      <c r="D72" s="45"/>
    </row>
    <row r="73" spans="1:4" s="7" customFormat="1" ht="15" customHeight="1" hidden="1">
      <c r="A73" s="36"/>
      <c r="B73" s="43"/>
      <c r="C73" s="44"/>
      <c r="D73" s="45"/>
    </row>
    <row r="74" spans="1:4" s="7" customFormat="1" ht="24.75" customHeight="1" hidden="1">
      <c r="A74" s="36"/>
      <c r="B74" s="43"/>
      <c r="C74" s="44"/>
      <c r="D74" s="45"/>
    </row>
    <row r="75" spans="1:4" s="5" customFormat="1" ht="45" customHeight="1" hidden="1">
      <c r="A75" s="36"/>
      <c r="B75" s="43"/>
      <c r="C75" s="44"/>
      <c r="D75" s="45"/>
    </row>
    <row r="76" spans="1:4" s="9" customFormat="1" ht="15.75" customHeight="1" hidden="1">
      <c r="A76" s="81" t="s">
        <v>25</v>
      </c>
      <c r="B76" s="33" t="s">
        <v>26</v>
      </c>
      <c r="C76" s="34">
        <f>SUM(C77)</f>
        <v>0</v>
      </c>
      <c r="D76" s="82">
        <f>SUM(D77)</f>
        <v>0</v>
      </c>
    </row>
    <row r="77" spans="1:4" s="5" customFormat="1" ht="13.5" customHeight="1" hidden="1">
      <c r="A77" s="46" t="s">
        <v>27</v>
      </c>
      <c r="B77" s="47" t="s">
        <v>28</v>
      </c>
      <c r="C77" s="48">
        <v>0</v>
      </c>
      <c r="D77" s="49">
        <v>0</v>
      </c>
    </row>
    <row r="78" spans="1:4" s="5" customFormat="1" ht="66.75" customHeight="1" hidden="1">
      <c r="A78" s="50" t="s">
        <v>41</v>
      </c>
      <c r="B78" s="51" t="s">
        <v>39</v>
      </c>
      <c r="C78" s="44">
        <f>SUM(C79)</f>
        <v>0</v>
      </c>
      <c r="D78" s="45">
        <f>SUM(D79)</f>
        <v>0</v>
      </c>
    </row>
    <row r="79" spans="1:4" s="5" customFormat="1" ht="41.25" customHeight="1" hidden="1">
      <c r="A79" s="50" t="s">
        <v>42</v>
      </c>
      <c r="B79" s="51" t="s">
        <v>43</v>
      </c>
      <c r="C79" s="44">
        <v>0</v>
      </c>
      <c r="D79" s="45">
        <v>0</v>
      </c>
    </row>
    <row r="80" spans="1:4" s="5" customFormat="1" ht="39" customHeight="1" hidden="1">
      <c r="A80" s="83" t="s">
        <v>44</v>
      </c>
      <c r="B80" s="84" t="s">
        <v>40</v>
      </c>
      <c r="C80" s="85">
        <v>0</v>
      </c>
      <c r="D80" s="86">
        <v>0</v>
      </c>
    </row>
    <row r="81" spans="1:4" s="8" customFormat="1" ht="17.25" customHeight="1">
      <c r="A81" s="35" t="s">
        <v>105</v>
      </c>
      <c r="B81" s="87"/>
      <c r="C81" s="31">
        <f>SUM(C13+C51)</f>
        <v>1098240.6</v>
      </c>
      <c r="D81" s="31">
        <f>SUM(D13+D51)</f>
        <v>1292685.4000000001</v>
      </c>
    </row>
    <row r="82" ht="12.75">
      <c r="A82" s="10"/>
    </row>
    <row r="83" ht="12.75">
      <c r="A83" s="10"/>
    </row>
  </sheetData>
  <sheetProtection/>
  <mergeCells count="8">
    <mergeCell ref="A7:C7"/>
    <mergeCell ref="A8:C8"/>
    <mergeCell ref="B2:D2"/>
    <mergeCell ref="B3:D3"/>
    <mergeCell ref="B4:D4"/>
    <mergeCell ref="C11:D11"/>
    <mergeCell ref="A11:A12"/>
    <mergeCell ref="B11:B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feu04</cp:lastModifiedBy>
  <cp:lastPrinted>2019-11-15T05:41:11Z</cp:lastPrinted>
  <dcterms:created xsi:type="dcterms:W3CDTF">1996-10-08T23:32:33Z</dcterms:created>
  <dcterms:modified xsi:type="dcterms:W3CDTF">2019-11-15T05:43:32Z</dcterms:modified>
  <cp:category/>
  <cp:version/>
  <cp:contentType/>
  <cp:contentStatus/>
</cp:coreProperties>
</file>